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528" windowWidth="14808" windowHeight="7596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M11" i="1" l="1"/>
  <c r="L11" i="1"/>
  <c r="K11" i="1"/>
  <c r="J11" i="1"/>
  <c r="I11" i="1"/>
  <c r="H11" i="1"/>
  <c r="G11" i="1"/>
  <c r="F11" i="1"/>
  <c r="E11" i="1"/>
  <c r="D11" i="1"/>
  <c r="D13" i="1"/>
  <c r="S36" i="1"/>
  <c r="S35" i="1"/>
  <c r="S33" i="1"/>
  <c r="S30" i="1" l="1"/>
  <c r="S31" i="1"/>
  <c r="S19" i="1"/>
  <c r="S27" i="1"/>
  <c r="S18" i="1"/>
  <c r="S14" i="1"/>
  <c r="E13" i="1"/>
  <c r="S45" i="1"/>
  <c r="S44" i="1"/>
  <c r="S41" i="1"/>
  <c r="S40" i="1"/>
  <c r="S38" i="1"/>
  <c r="S46" i="1" l="1"/>
  <c r="S56" i="1" l="1"/>
  <c r="S55" i="1"/>
  <c r="S54" i="1"/>
  <c r="S53" i="1"/>
  <c r="S51" i="1" l="1"/>
  <c r="S49" i="1"/>
  <c r="S47" i="1"/>
  <c r="S57" i="1" l="1"/>
  <c r="S50" i="1"/>
  <c r="S42" i="1"/>
  <c r="S39" i="1"/>
  <c r="S37" i="1"/>
  <c r="S26" i="1"/>
</calcChain>
</file>

<file path=xl/sharedStrings.xml><?xml version="1.0" encoding="utf-8"?>
<sst xmlns="http://schemas.openxmlformats.org/spreadsheetml/2006/main" count="156" uniqueCount="122">
  <si>
    <t>№ п/п</t>
  </si>
  <si>
    <t>Наименование  программных мероприятий</t>
  </si>
  <si>
    <t>Срок реализации программы</t>
  </si>
  <si>
    <t>Объемы финансирования, тыс. рублей</t>
  </si>
  <si>
    <t>Уровень освоения финансовых средств (%)</t>
  </si>
  <si>
    <t>Наименование целевых показателей (индикаторов) определяющих результативность реализации мероприятий</t>
  </si>
  <si>
    <t>Планируемые  значения целевых показателей</t>
  </si>
  <si>
    <t>Фактически достигнутые значения целевых показателей</t>
  </si>
  <si>
    <t>Уровень достижения, (%)</t>
  </si>
  <si>
    <t>всего</t>
  </si>
  <si>
    <t>в том числе по источникам       финансирования</t>
  </si>
  <si>
    <t>федеральный      бюджет</t>
  </si>
  <si>
    <t>областной бюджет</t>
  </si>
  <si>
    <t>местные бюджеты</t>
  </si>
  <si>
    <t>внебюджетные источники</t>
  </si>
  <si>
    <t>план</t>
  </si>
  <si>
    <t>факт</t>
  </si>
  <si>
    <t>Всего по программам</t>
  </si>
  <si>
    <t>2014-2020</t>
  </si>
  <si>
    <t>о ходе реализации муниципальных программ (финансирование программ)</t>
  </si>
  <si>
    <t>да</t>
  </si>
  <si>
    <t>1.1.1</t>
  </si>
  <si>
    <t>1.1.2</t>
  </si>
  <si>
    <t>1.1.5</t>
  </si>
  <si>
    <t>1.1.4</t>
  </si>
  <si>
    <t>1.1.3</t>
  </si>
  <si>
    <t>за  2017 г.</t>
  </si>
  <si>
    <t>Обеспечение доступного и комфортного проживания граждан, содействие энергосбережению и повышению энергоэффективности на территории Пригородного сельского поселения Калачеевского муниципального района на 2014 - 2020 годы</t>
  </si>
  <si>
    <t>Подпрограмма 1. Создание условий для комфортного проживания граждан на территории Пригородного сельского поселения</t>
  </si>
  <si>
    <t>Благоустройство населенных пунктов Пригородного сельского поселения, обеспечение безопасности и охрана окружающей среды</t>
  </si>
  <si>
    <t>Озеленение</t>
  </si>
  <si>
    <t>Наружное освещение</t>
  </si>
  <si>
    <t xml:space="preserve"> Благоустройство дворовых территорий</t>
  </si>
  <si>
    <t>Организация и содержание мест захоронения</t>
  </si>
  <si>
    <t>1.2.</t>
  </si>
  <si>
    <t>Благоустройство парков и скверов Пригородного сельского поселения Калачеевского муниципального района Воронежской области</t>
  </si>
  <si>
    <t>Содержание объектов внешнего благоустройства Пригородного сельского поселения</t>
  </si>
  <si>
    <t>1.1.</t>
  </si>
  <si>
    <t>Капитальный ремонт многоквартирных домов Пригородного сельского поселения Калачеевского муниципального района Воронежской области</t>
  </si>
  <si>
    <t>1.3.</t>
  </si>
  <si>
    <t>Подпрограмма 2. Комплексное развитие систем коммунальной инфраструктуры Пригородного сельского поселения</t>
  </si>
  <si>
    <t>2.1.</t>
  </si>
  <si>
    <t>Организация водоснабжения и водоотведения в границах Пригородного сельского поселения</t>
  </si>
  <si>
    <t>2.2.</t>
  </si>
  <si>
    <t>Совершенствование систем тепло- и газоснабжения на территории Пригородного сельского поселения</t>
  </si>
  <si>
    <t>2.3.</t>
  </si>
  <si>
    <t>Совершенствование электроснабжения в границах  Пригородного сельского поселения</t>
  </si>
  <si>
    <r>
      <rPr>
        <b/>
        <sz val="10"/>
        <rFont val="Times New Roman"/>
        <family val="1"/>
        <charset val="204"/>
      </rPr>
      <t>Подпрограмма 3. Осуществление дорожной деятельности в части содержания и ремонта автомобильных дорог местного значения 
в границах Пригородного сельского поселения</t>
    </r>
    <r>
      <rPr>
        <sz val="10"/>
        <rFont val="Times New Roman"/>
        <family val="1"/>
        <charset val="204"/>
      </rPr>
      <t xml:space="preserve">
</t>
    </r>
  </si>
  <si>
    <t>3.1.</t>
  </si>
  <si>
    <t>Содержание автомобильных дорог общего пользования местного значения  и сооружений на них</t>
  </si>
  <si>
    <t>3.2.</t>
  </si>
  <si>
    <t>Ремонт автомобильных дорог общего пользования местного значения  и сооружений на них</t>
  </si>
  <si>
    <t xml:space="preserve">3.3. </t>
  </si>
  <si>
    <t>Устройство тротуаров, благоустройство площадей</t>
  </si>
  <si>
    <t>Подпрограмма 4. Развитие градостроительной деятельности</t>
  </si>
  <si>
    <t>Подпрограмма 5. Развитие и поддержка малого и среднего предпринимательства</t>
  </si>
  <si>
    <t>Информационная и консультационная поддержка субъектов малого и среднего предпринимательства</t>
  </si>
  <si>
    <t>5.1.</t>
  </si>
  <si>
    <t>5.2.</t>
  </si>
  <si>
    <t>Создание условий для развития малого и среднего предпринимательства</t>
  </si>
  <si>
    <t>2</t>
  </si>
  <si>
    <t>Социальное развитие Пригородного сельского поселения на период 2014-2020 годов</t>
  </si>
  <si>
    <t>Подпрограмма 1. Развитие культуры, физической культуры и спорта в Пригородном сельском поселении на 2014-2020 годы</t>
  </si>
  <si>
    <t>Обеспечение условий для развития культуры в Пригородном сельском поселении</t>
  </si>
  <si>
    <t>Развитие физической культуры и спорта в Пригородном сельском поселении</t>
  </si>
  <si>
    <t>Обеспечение реализации муниципальной программы</t>
  </si>
  <si>
    <t>1.1</t>
  </si>
  <si>
    <t>Управление муниципальными финансами и муниципальное управление на 2014-2020 годы</t>
  </si>
  <si>
    <t>3</t>
  </si>
  <si>
    <t>Подпрограмма 1. Управление муниципальными финансами</t>
  </si>
  <si>
    <t>Разработка и совершенствование нормативного правового регулирования по организации бюджетного процесса</t>
  </si>
  <si>
    <t>Разработка и реализация механизмов контроля за исполнением доходов бюджета</t>
  </si>
  <si>
    <t>Формирование расходов  бюджета и контроль за исполнением</t>
  </si>
  <si>
    <t>Подпрограмма 2. Социальная политика по оказанию помощи населению</t>
  </si>
  <si>
    <t>Подпрограмма 3. Обеспечение реализации муниципальной программы</t>
  </si>
  <si>
    <t>Финансовое обеспечение деятельности администрации Пригородного сельского поселения, расходы которой не учтены в других подпрограммах муниципальной программы</t>
  </si>
  <si>
    <t>Финансовое обеспечение выполнения других обязательств органов местного самоуправления Пригородного сельского поселения, расходы которых не учтены в других подпрограммах муниципальной программы</t>
  </si>
  <si>
    <t>Доля налоговых и неналоговых доходов местного бюджета в общем объеме доходов бюджета муниципального образования (без учета безвозмездных поступлений, имеющих целевой характер)</t>
  </si>
  <si>
    <t>Наличие муниципальных правовых актов по организации бюджетного процесса в Пригородном сельском поселении</t>
  </si>
  <si>
    <t>Удельный вес недоимки по земельному налогу на 1 января года, следующего за отчетным</t>
  </si>
  <si>
    <t>Удельный вес недоимки по налогу на имущество физических лиц на 1 января года, следующего за отчетным</t>
  </si>
  <si>
    <t>Доля расходов бюджета Пригородного сельского поселения, формируемых в рамках муниципальных программ</t>
  </si>
  <si>
    <t>Наличие средств в бюджете поселения на обеспечение финансовой поддержки граждан</t>
  </si>
  <si>
    <t>Количество организованных и проведенных в течение года на территории поселения общественно и социально значимых культурно-досуговых мероприятий для людей пожилого возраста, людей с ограниченными физическими возможностями и граждан, оказавшихся в трудной жизненной ситуации</t>
  </si>
  <si>
    <t>Содействие в организации доступа людей с ограниченными физическими возможностями к произведениям культуры, библиотечным фондам, информации</t>
  </si>
  <si>
    <t>Численность граждан пожилого возраста и людей с ограниченными физическими возможностями, получающими услугу по библиотечному обслуживанию на дому</t>
  </si>
  <si>
    <t>Формирование и исполнение бюджета Пригородного сельского поселения в соответствии с бюджетным законодательством и нормативной правовой документацией Пригородного сельского поселения</t>
  </si>
  <si>
    <t>Исполнение бюджета Пригородного сельского поселения  по финансовому обеспечению деятельности администрации</t>
  </si>
  <si>
    <t>Наличие средств в бюджете поселения на выполнение других обязательств ОМСУ</t>
  </si>
  <si>
    <t>Расходы местного бюджета на культуру, физическую культуру и спорт в расчете на душу населения поселения</t>
  </si>
  <si>
    <t>Удельный вес детей в возрасте 5-14 лет, занимающихся в кружках, клубных формированиях в учреждениях культуры</t>
  </si>
  <si>
    <t>Численность  участников  клубных формирований</t>
  </si>
  <si>
    <t xml:space="preserve">Количество экземпляров новых поступлений в библиотечные фонды библиотеки МКУ «ЦТКДИ «Гармония» </t>
  </si>
  <si>
    <t>Число культурно-досуговых мероприятий, организованных муниципальным учреждением культуры в течение года</t>
  </si>
  <si>
    <t>Численность работников культуры, ежегодно повышающих квалификацию</t>
  </si>
  <si>
    <t>Количество оборудованных спортивных и детских площадок на 1000 чел. населения</t>
  </si>
  <si>
    <t>Информационная поддержка программы (на сайте администрации, районной газете)</t>
  </si>
  <si>
    <t>Количество оборудованных спортивных площадок на 1000 чел. населения</t>
  </si>
  <si>
    <t>Сохранение кадрового состава работников МКУ «ЦТКДИ «Гармония»</t>
  </si>
  <si>
    <t>Объем финансирования из местного бюджета мероприятий по благоустройству поселения на реализацию подпрограммы</t>
  </si>
  <si>
    <t>Доля протяженности освещенных частей улиц, проездов к их общей протяженности на конец отчетного года</t>
  </si>
  <si>
    <t xml:space="preserve">Организация системного сбора и вывоза твердых бытовых отходов  </t>
  </si>
  <si>
    <t>Организация ритуальных услуг и содержание мест захоронения</t>
  </si>
  <si>
    <t>Количество обустроенных мест массового отдыха  населения на 1000 чел. населения</t>
  </si>
  <si>
    <t xml:space="preserve">Доля многоквартирных жилых домов,  в отношении которых произведён ремонт (капитальный ремонт, реконструкция) </t>
  </si>
  <si>
    <t>Наличие средств в бюджете поселения на осуществление комплексного развития систем коммунальной инфраструктуры</t>
  </si>
  <si>
    <t>100 / 99</t>
  </si>
  <si>
    <t>100 /99</t>
  </si>
  <si>
    <t>Оборудование приборами учета энергоресурсов МКД / жилых домов</t>
  </si>
  <si>
    <t xml:space="preserve">Доля жилых помещений в многоквартирных домах, жилых домов, имеющих централизованную систему  газоснабжения, оборудованных индивидуальными приборами учета </t>
  </si>
  <si>
    <t>Объем расходов местного бюджета на проведение мероприятий по энергосбережению в расчете на 1 жителя поселения</t>
  </si>
  <si>
    <t>Модернизация систем освещения в объектах бюджетной сферы и наружного (уличного) освещения с применением энергосберегающих светильников</t>
  </si>
  <si>
    <t>Доля благоустроенных дворовых территорий</t>
  </si>
  <si>
    <t>Наличие в бюджете средств на финансирование мероприятий программы «Обеспечение доступного и комфортного проживания граждан, содействие энергосбережению и повышению энергоэффективности на территории Пригородного сельского поселения Калачеевского муниципального района на 2014 - 2020 годы»</t>
  </si>
  <si>
    <t xml:space="preserve">Устройство тротуаров </t>
  </si>
  <si>
    <t>Доля автомобильных дорог общего пользования местного значения,  в отношении которых произведён ремонт (капитальный ремонт, реконструкция)</t>
  </si>
  <si>
    <t>Наличие средств в бюджете поселения на осуществление дорожной деятельности</t>
  </si>
  <si>
    <t>Доля населенных пунктов, в которых разработаны карты (планы) для установления границ, от общего количества населенных пунктов Пригородного сельского поселения</t>
  </si>
  <si>
    <t>показатель тсполнен в 2015 г.</t>
  </si>
  <si>
    <t xml:space="preserve">Количество субъектов малого и среднего предпринимательства в расчете на 1 тыс. человек населения </t>
  </si>
  <si>
    <t xml:space="preserve">Количество услуг, оказанных субъектам МСП </t>
  </si>
  <si>
    <t>Сводный отчет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</si>
</sst>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0" borderId="0"/>
    <xf numFmtId="0" fontId="13" fillId="0" borderId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21" borderId="0" applyNumberFormat="0" applyBorder="0" applyAlignment="0" applyProtection="0"/>
    <xf numFmtId="0" fontId="21" fillId="9" borderId="7" applyNumberFormat="0" applyAlignment="0" applyProtection="0"/>
    <xf numFmtId="0" fontId="22" fillId="9" borderId="8" applyNumberFormat="0" applyAlignment="0" applyProtection="0"/>
    <xf numFmtId="0" fontId="23" fillId="9" borderId="7" applyNumberFormat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5" fillId="22" borderId="13" applyNumberFormat="0" applyAlignment="0" applyProtection="0"/>
    <xf numFmtId="0" fontId="14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13" fillId="0" borderId="0"/>
    <xf numFmtId="0" fontId="19" fillId="5" borderId="0" applyNumberFormat="0" applyBorder="0" applyAlignment="0" applyProtection="0"/>
    <xf numFmtId="0" fontId="27" fillId="0" borderId="0" applyNumberFormat="0" applyFill="0" applyBorder="0" applyAlignment="0" applyProtection="0"/>
    <xf numFmtId="0" fontId="13" fillId="24" borderId="14" applyNumberFormat="0" applyFont="0" applyAlignment="0" applyProtection="0"/>
    <xf numFmtId="0" fontId="24" fillId="0" borderId="15" applyNumberFormat="0" applyFill="0" applyAlignment="0" applyProtection="0"/>
    <xf numFmtId="0" fontId="26" fillId="0" borderId="0" applyNumberFormat="0" applyFill="0" applyBorder="0" applyAlignment="0" applyProtection="0"/>
    <xf numFmtId="0" fontId="18" fillId="6" borderId="0" applyNumberFormat="0" applyBorder="0" applyAlignment="0" applyProtection="0"/>
  </cellStyleXfs>
  <cellXfs count="69">
    <xf numFmtId="0" fontId="0" fillId="0" borderId="0" xfId="0"/>
    <xf numFmtId="0" fontId="5" fillId="2" borderId="1" xfId="0" applyFont="1" applyFill="1" applyBorder="1" applyAlignment="1">
      <alignment horizontal="center" vertical="top" wrapText="1"/>
    </xf>
    <xf numFmtId="0" fontId="0" fillId="2" borderId="5" xfId="0" applyFill="1" applyBorder="1" applyAlignment="1">
      <alignment horizontal="center" vertical="top"/>
    </xf>
    <xf numFmtId="164" fontId="5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11" fillId="2" borderId="0" xfId="0" applyFont="1" applyFill="1"/>
    <xf numFmtId="0" fontId="4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90" wrapText="1"/>
    </xf>
    <xf numFmtId="0" fontId="9" fillId="2" borderId="1" xfId="0" applyFont="1" applyFill="1" applyBorder="1" applyAlignment="1">
      <alignment horizontal="center" vertical="top" wrapText="1"/>
    </xf>
    <xf numFmtId="2" fontId="10" fillId="2" borderId="1" xfId="0" applyNumberFormat="1" applyFont="1" applyFill="1" applyBorder="1" applyAlignment="1">
      <alignment horizontal="center" vertical="top" wrapText="1"/>
    </xf>
    <xf numFmtId="164" fontId="10" fillId="2" borderId="1" xfId="0" applyNumberFormat="1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 wrapText="1"/>
    </xf>
    <xf numFmtId="2" fontId="12" fillId="3" borderId="1" xfId="0" applyNumberFormat="1" applyFont="1" applyFill="1" applyBorder="1" applyAlignment="1">
      <alignment horizontal="center" vertical="top" wrapText="1"/>
    </xf>
    <xf numFmtId="164" fontId="12" fillId="3" borderId="1" xfId="0" applyNumberFormat="1" applyFont="1" applyFill="1" applyBorder="1" applyAlignment="1">
      <alignment horizontal="center" vertical="top" wrapText="1"/>
    </xf>
    <xf numFmtId="0" fontId="12" fillId="3" borderId="1" xfId="0" applyFont="1" applyFill="1" applyBorder="1" applyAlignment="1">
      <alignment horizontal="center" vertical="top" wrapText="1"/>
    </xf>
    <xf numFmtId="0" fontId="30" fillId="3" borderId="1" xfId="0" applyFont="1" applyFill="1" applyBorder="1" applyAlignment="1">
      <alignment horizontal="center" vertical="top" wrapText="1"/>
    </xf>
    <xf numFmtId="164" fontId="8" fillId="0" borderId="1" xfId="0" applyNumberFormat="1" applyFont="1" applyFill="1" applyBorder="1" applyAlignment="1">
      <alignment horizontal="center" vertical="top" wrapText="1"/>
    </xf>
    <xf numFmtId="164" fontId="7" fillId="2" borderId="1" xfId="0" applyNumberFormat="1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2" fontId="7" fillId="2" borderId="1" xfId="0" applyNumberFormat="1" applyFont="1" applyFill="1" applyBorder="1" applyAlignment="1">
      <alignment horizontal="center" vertical="top" wrapText="1"/>
    </xf>
    <xf numFmtId="49" fontId="7" fillId="2" borderId="1" xfId="0" applyNumberFormat="1" applyFont="1" applyFill="1" applyBorder="1" applyAlignment="1">
      <alignment horizontal="center" vertical="top" wrapText="1"/>
    </xf>
    <xf numFmtId="49" fontId="6" fillId="3" borderId="1" xfId="0" applyNumberFormat="1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164" fontId="8" fillId="2" borderId="1" xfId="0" applyNumberFormat="1" applyFont="1" applyFill="1" applyBorder="1" applyAlignment="1">
      <alignment horizontal="center" vertical="top" wrapText="1"/>
    </xf>
    <xf numFmtId="0" fontId="7" fillId="2" borderId="1" xfId="0" applyNumberFormat="1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horizontal="center" vertical="top" wrapText="1"/>
    </xf>
    <xf numFmtId="2" fontId="0" fillId="2" borderId="0" xfId="0" applyNumberFormat="1" applyFill="1"/>
    <xf numFmtId="0" fontId="6" fillId="2" borderId="2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164" fontId="7" fillId="2" borderId="2" xfId="0" applyNumberFormat="1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2" fontId="6" fillId="3" borderId="1" xfId="0" applyNumberFormat="1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0" fillId="2" borderId="5" xfId="0" applyFill="1" applyBorder="1"/>
    <xf numFmtId="0" fontId="0" fillId="2" borderId="0" xfId="0" applyFill="1" applyBorder="1"/>
    <xf numFmtId="164" fontId="6" fillId="3" borderId="1" xfId="0" applyNumberFormat="1" applyFont="1" applyFill="1" applyBorder="1" applyAlignment="1">
      <alignment horizontal="center" vertical="top" wrapText="1"/>
    </xf>
    <xf numFmtId="0" fontId="0" fillId="2" borderId="0" xfId="0" applyFill="1" applyAlignment="1">
      <alignment wrapText="1"/>
    </xf>
    <xf numFmtId="0" fontId="5" fillId="0" borderId="0" xfId="0" applyFont="1" applyAlignment="1">
      <alignment wrapText="1"/>
    </xf>
    <xf numFmtId="164" fontId="8" fillId="3" borderId="1" xfId="0" applyNumberFormat="1" applyFont="1" applyFill="1" applyBorder="1" applyAlignment="1">
      <alignment horizontal="center" vertical="top" wrapText="1"/>
    </xf>
    <xf numFmtId="164" fontId="31" fillId="3" borderId="1" xfId="0" applyNumberFormat="1" applyFont="1" applyFill="1" applyBorder="1" applyAlignment="1">
      <alignment horizontal="center" vertical="top" wrapText="1"/>
    </xf>
    <xf numFmtId="164" fontId="7" fillId="2" borderId="16" xfId="0" applyNumberFormat="1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164" fontId="7" fillId="2" borderId="2" xfId="0" applyNumberFormat="1" applyFont="1" applyFill="1" applyBorder="1" applyAlignment="1">
      <alignment horizontal="center" vertical="top" wrapText="1"/>
    </xf>
    <xf numFmtId="164" fontId="8" fillId="0" borderId="2" xfId="0" applyNumberFormat="1" applyFont="1" applyFill="1" applyBorder="1" applyAlignment="1">
      <alignment horizontal="center" vertical="top" wrapText="1"/>
    </xf>
    <xf numFmtId="49" fontId="7" fillId="2" borderId="2" xfId="0" applyNumberFormat="1" applyFont="1" applyFill="1" applyBorder="1" applyAlignment="1">
      <alignment horizontal="center" vertical="top" wrapText="1"/>
    </xf>
    <xf numFmtId="2" fontId="7" fillId="2" borderId="2" xfId="0" applyNumberFormat="1" applyFont="1" applyFill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2" fontId="0" fillId="0" borderId="4" xfId="0" applyNumberFormat="1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2" fontId="7" fillId="0" borderId="2" xfId="0" applyNumberFormat="1" applyFont="1" applyFill="1" applyBorder="1" applyAlignment="1">
      <alignment horizontal="center" vertical="top" wrapText="1"/>
    </xf>
    <xf numFmtId="164" fontId="7" fillId="0" borderId="2" xfId="0" applyNumberFormat="1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0" fillId="2" borderId="0" xfId="0" applyFill="1" applyAlignment="1"/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wrapText="1"/>
    </xf>
  </cellXfs>
  <cellStyles count="45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1"/>
    <cellStyle name="Обычный 2 2" xfId="38"/>
    <cellStyle name="Обычный 3" xfId="2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tabSelected="1" view="pageBreakPreview" zoomScale="84" zoomScaleNormal="70" zoomScaleSheetLayoutView="84" workbookViewId="0">
      <pane xSplit="2" ySplit="10" topLeftCell="C32" activePane="bottomRight" state="frozen"/>
      <selection pane="topRight" activeCell="C1" sqref="C1"/>
      <selection pane="bottomLeft" activeCell="A13" sqref="A13"/>
      <selection pane="bottomRight" activeCell="P35" sqref="P35"/>
    </sheetView>
  </sheetViews>
  <sheetFormatPr defaultColWidth="9.109375" defaultRowHeight="14.4" x14ac:dyDescent="0.3"/>
  <cols>
    <col min="1" max="1" width="7.44140625" style="5" customWidth="1"/>
    <col min="2" max="2" width="26.44140625" style="5" customWidth="1"/>
    <col min="3" max="3" width="6.33203125" style="5" customWidth="1"/>
    <col min="4" max="4" width="17.109375" style="5" customWidth="1"/>
    <col min="5" max="5" width="12.88671875" style="5" customWidth="1"/>
    <col min="6" max="6" width="13.44140625" style="5" customWidth="1"/>
    <col min="7" max="7" width="13" style="5" customWidth="1"/>
    <col min="8" max="8" width="11.5546875" style="5" customWidth="1"/>
    <col min="9" max="9" width="11" style="5" customWidth="1"/>
    <col min="10" max="10" width="12.33203125" style="5" customWidth="1"/>
    <col min="11" max="11" width="12.44140625" style="5" customWidth="1"/>
    <col min="12" max="12" width="12.5546875" style="5" customWidth="1"/>
    <col min="13" max="13" width="12.88671875" style="5" customWidth="1"/>
    <col min="14" max="14" width="8.44140625" style="5" customWidth="1"/>
    <col min="15" max="15" width="8.88671875" style="5" customWidth="1"/>
    <col min="16" max="16" width="19" style="5" customWidth="1"/>
    <col min="17" max="17" width="11.5546875" style="5" customWidth="1"/>
    <col min="18" max="18" width="11.88671875" style="5" customWidth="1"/>
    <col min="19" max="19" width="9.44140625" style="5" customWidth="1"/>
    <col min="20" max="21" width="9.88671875" style="5" bestFit="1" customWidth="1"/>
    <col min="22" max="16384" width="9.109375" style="5"/>
  </cols>
  <sheetData>
    <row r="1" spans="1:21" ht="23.25" customHeight="1" x14ac:dyDescent="0.3">
      <c r="P1" s="65"/>
      <c r="Q1" s="66"/>
      <c r="R1" s="66"/>
      <c r="S1" s="66"/>
    </row>
    <row r="2" spans="1:21" ht="17.25" customHeight="1" x14ac:dyDescent="0.35">
      <c r="H2" s="6"/>
      <c r="I2" s="6"/>
      <c r="J2" s="7" t="s">
        <v>121</v>
      </c>
      <c r="K2" s="6"/>
      <c r="L2" s="6"/>
      <c r="M2" s="6"/>
      <c r="N2" s="6"/>
    </row>
    <row r="3" spans="1:21" ht="12.9" customHeight="1" x14ac:dyDescent="0.35">
      <c r="H3" s="6"/>
      <c r="I3" s="6"/>
      <c r="J3" s="7" t="s">
        <v>19</v>
      </c>
      <c r="K3" s="6"/>
      <c r="L3" s="6"/>
      <c r="M3" s="6"/>
      <c r="N3" s="6"/>
    </row>
    <row r="4" spans="1:21" ht="17.25" customHeight="1" x14ac:dyDescent="0.35">
      <c r="H4" s="6"/>
      <c r="I4" s="6"/>
      <c r="J4" s="7" t="s">
        <v>26</v>
      </c>
      <c r="K4" s="6"/>
      <c r="L4" s="6"/>
      <c r="M4" s="6"/>
      <c r="N4" s="6"/>
    </row>
    <row r="5" spans="1:21" ht="20.25" customHeight="1" x14ac:dyDescent="0.3">
      <c r="A5" s="62" t="s">
        <v>0</v>
      </c>
      <c r="B5" s="62" t="s">
        <v>1</v>
      </c>
      <c r="C5" s="68" t="s">
        <v>2</v>
      </c>
      <c r="D5" s="68" t="s">
        <v>3</v>
      </c>
      <c r="E5" s="68"/>
      <c r="F5" s="68"/>
      <c r="G5" s="68"/>
      <c r="H5" s="68"/>
      <c r="I5" s="68"/>
      <c r="J5" s="68"/>
      <c r="K5" s="68"/>
      <c r="L5" s="68"/>
      <c r="M5" s="68"/>
      <c r="N5" s="67" t="s">
        <v>4</v>
      </c>
      <c r="O5" s="67"/>
      <c r="P5" s="67" t="s">
        <v>5</v>
      </c>
      <c r="Q5" s="67" t="s">
        <v>6</v>
      </c>
      <c r="R5" s="67" t="s">
        <v>7</v>
      </c>
      <c r="S5" s="67" t="s">
        <v>8</v>
      </c>
    </row>
    <row r="6" spans="1:21" ht="15.6" x14ac:dyDescent="0.3">
      <c r="A6" s="63"/>
      <c r="B6" s="63"/>
      <c r="C6" s="68"/>
      <c r="D6" s="67" t="s">
        <v>9</v>
      </c>
      <c r="E6" s="67"/>
      <c r="F6" s="68" t="s">
        <v>10</v>
      </c>
      <c r="G6" s="68"/>
      <c r="H6" s="68"/>
      <c r="I6" s="68"/>
      <c r="J6" s="68"/>
      <c r="K6" s="68"/>
      <c r="L6" s="68"/>
      <c r="M6" s="68"/>
      <c r="N6" s="67"/>
      <c r="O6" s="67"/>
      <c r="P6" s="67"/>
      <c r="Q6" s="67"/>
      <c r="R6" s="67"/>
      <c r="S6" s="67"/>
    </row>
    <row r="7" spans="1:21" x14ac:dyDescent="0.3">
      <c r="A7" s="63"/>
      <c r="B7" s="63"/>
      <c r="C7" s="68"/>
      <c r="D7" s="67"/>
      <c r="E7" s="67"/>
      <c r="F7" s="67" t="s">
        <v>11</v>
      </c>
      <c r="G7" s="67"/>
      <c r="H7" s="67" t="s">
        <v>12</v>
      </c>
      <c r="I7" s="67"/>
      <c r="J7" s="67" t="s">
        <v>13</v>
      </c>
      <c r="K7" s="67"/>
      <c r="L7" s="67" t="s">
        <v>14</v>
      </c>
      <c r="M7" s="67"/>
      <c r="N7" s="67"/>
      <c r="O7" s="67"/>
      <c r="P7" s="67"/>
      <c r="Q7" s="67"/>
      <c r="R7" s="67"/>
      <c r="S7" s="67"/>
    </row>
    <row r="8" spans="1:21" ht="17.399999999999999" customHeight="1" x14ac:dyDescent="0.3">
      <c r="A8" s="63"/>
      <c r="B8" s="63"/>
      <c r="C8" s="68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</row>
    <row r="9" spans="1:21" ht="32.1" customHeight="1" x14ac:dyDescent="0.3">
      <c r="A9" s="64"/>
      <c r="B9" s="64"/>
      <c r="C9" s="68"/>
      <c r="D9" s="8" t="s">
        <v>15</v>
      </c>
      <c r="E9" s="8" t="s">
        <v>16</v>
      </c>
      <c r="F9" s="8" t="s">
        <v>15</v>
      </c>
      <c r="G9" s="8" t="s">
        <v>16</v>
      </c>
      <c r="H9" s="8" t="s">
        <v>15</v>
      </c>
      <c r="I9" s="8" t="s">
        <v>16</v>
      </c>
      <c r="J9" s="8" t="s">
        <v>15</v>
      </c>
      <c r="K9" s="8" t="s">
        <v>16</v>
      </c>
      <c r="L9" s="8" t="s">
        <v>15</v>
      </c>
      <c r="M9" s="8" t="s">
        <v>16</v>
      </c>
      <c r="N9" s="8" t="s">
        <v>15</v>
      </c>
      <c r="O9" s="8" t="s">
        <v>16</v>
      </c>
      <c r="P9" s="67"/>
      <c r="Q9" s="67"/>
      <c r="R9" s="67"/>
      <c r="S9" s="67"/>
    </row>
    <row r="10" spans="1:21" ht="19.5" customHeight="1" x14ac:dyDescent="0.3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  <c r="N10" s="4">
        <v>14</v>
      </c>
      <c r="O10" s="4">
        <v>15</v>
      </c>
      <c r="P10" s="4">
        <v>16</v>
      </c>
      <c r="Q10" s="4">
        <v>17</v>
      </c>
      <c r="R10" s="4">
        <v>18</v>
      </c>
      <c r="S10" s="4">
        <v>19</v>
      </c>
      <c r="T10" s="40"/>
      <c r="U10" s="41"/>
    </row>
    <row r="11" spans="1:21" ht="30" customHeight="1" x14ac:dyDescent="0.3">
      <c r="A11" s="9"/>
      <c r="B11" s="9" t="s">
        <v>17</v>
      </c>
      <c r="C11" s="9"/>
      <c r="D11" s="10">
        <f>D13+D36+D46</f>
        <v>44469.799999999996</v>
      </c>
      <c r="E11" s="10">
        <f>E13+E36+E46</f>
        <v>53490.6</v>
      </c>
      <c r="F11" s="10">
        <f t="shared" ref="F11:M11" si="0">F13+F36+F46</f>
        <v>1.3</v>
      </c>
      <c r="G11" s="10">
        <f t="shared" si="0"/>
        <v>1.3</v>
      </c>
      <c r="H11" s="10">
        <f t="shared" si="0"/>
        <v>2521.6</v>
      </c>
      <c r="I11" s="10">
        <f t="shared" si="0"/>
        <v>10983.699999999999</v>
      </c>
      <c r="J11" s="10">
        <f t="shared" si="0"/>
        <v>21958.1</v>
      </c>
      <c r="K11" s="10">
        <f t="shared" si="0"/>
        <v>22516.800000000003</v>
      </c>
      <c r="L11" s="10">
        <f t="shared" si="0"/>
        <v>19988.8</v>
      </c>
      <c r="M11" s="10">
        <f t="shared" si="0"/>
        <v>19988.8</v>
      </c>
      <c r="N11" s="11">
        <v>100</v>
      </c>
      <c r="O11" s="11">
        <v>120.3</v>
      </c>
      <c r="P11" s="9"/>
      <c r="Q11" s="9"/>
      <c r="R11" s="9"/>
      <c r="S11" s="9"/>
      <c r="T11" s="32"/>
      <c r="U11" s="32"/>
    </row>
    <row r="12" spans="1:21" hidden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3"/>
      <c r="O12" s="3"/>
      <c r="P12" s="1"/>
      <c r="Q12" s="1"/>
      <c r="R12" s="1"/>
      <c r="S12" s="1"/>
    </row>
    <row r="13" spans="1:21" ht="256.8" customHeight="1" x14ac:dyDescent="0.3">
      <c r="A13" s="16">
        <v>1</v>
      </c>
      <c r="B13" s="16" t="s">
        <v>27</v>
      </c>
      <c r="C13" s="17" t="s">
        <v>18</v>
      </c>
      <c r="D13" s="14">
        <f>F13+H13+J13+L13</f>
        <v>30124.399999999998</v>
      </c>
      <c r="E13" s="14">
        <f>G13+I13+K13+M13</f>
        <v>38586.5</v>
      </c>
      <c r="F13" s="14">
        <v>0</v>
      </c>
      <c r="G13" s="14">
        <v>0</v>
      </c>
      <c r="H13" s="14">
        <v>2521.1999999999998</v>
      </c>
      <c r="I13" s="14">
        <v>10983.3</v>
      </c>
      <c r="J13" s="14">
        <v>7614.4</v>
      </c>
      <c r="K13" s="14">
        <v>7614.4</v>
      </c>
      <c r="L13" s="14">
        <v>19988.8</v>
      </c>
      <c r="M13" s="14">
        <v>19988.8</v>
      </c>
      <c r="N13" s="15">
        <v>100</v>
      </c>
      <c r="O13" s="15">
        <v>128.1</v>
      </c>
      <c r="P13" s="13" t="s">
        <v>113</v>
      </c>
      <c r="Q13" s="13" t="s">
        <v>20</v>
      </c>
      <c r="R13" s="13" t="s">
        <v>20</v>
      </c>
      <c r="S13" s="13">
        <v>100</v>
      </c>
      <c r="T13" s="32"/>
      <c r="U13" s="32"/>
    </row>
    <row r="14" spans="1:21" ht="66" x14ac:dyDescent="0.3">
      <c r="A14" s="23"/>
      <c r="B14" s="28" t="s">
        <v>28</v>
      </c>
      <c r="C14" s="21"/>
      <c r="D14" s="30">
        <v>23114.799999999999</v>
      </c>
      <c r="E14" s="30">
        <v>24345.599999999999</v>
      </c>
      <c r="F14" s="30">
        <v>0</v>
      </c>
      <c r="G14" s="30">
        <v>0</v>
      </c>
      <c r="H14" s="30">
        <v>93</v>
      </c>
      <c r="I14" s="30">
        <v>1323.8</v>
      </c>
      <c r="J14" s="30">
        <v>3033</v>
      </c>
      <c r="K14" s="30">
        <v>3033</v>
      </c>
      <c r="L14" s="30">
        <v>19988.8</v>
      </c>
      <c r="M14" s="30">
        <v>19988.8</v>
      </c>
      <c r="N14" s="31">
        <v>100</v>
      </c>
      <c r="O14" s="31">
        <v>105.3</v>
      </c>
      <c r="P14" s="50" t="s">
        <v>99</v>
      </c>
      <c r="Q14" s="50">
        <v>3033</v>
      </c>
      <c r="R14" s="50">
        <v>3033</v>
      </c>
      <c r="S14" s="53">
        <f>R14/Q14%</f>
        <v>100</v>
      </c>
    </row>
    <row r="15" spans="1:21" ht="38.4" customHeight="1" x14ac:dyDescent="0.3">
      <c r="A15" s="23" t="s">
        <v>37</v>
      </c>
      <c r="B15" s="34" t="s">
        <v>36</v>
      </c>
      <c r="C15" s="21"/>
      <c r="D15" s="22">
        <v>2892.4</v>
      </c>
      <c r="E15" s="22">
        <v>4123.2</v>
      </c>
      <c r="F15" s="22">
        <v>0</v>
      </c>
      <c r="G15" s="22">
        <v>0</v>
      </c>
      <c r="H15" s="22">
        <v>93</v>
      </c>
      <c r="I15" s="22">
        <v>1323.8</v>
      </c>
      <c r="J15" s="22">
        <v>2799.4</v>
      </c>
      <c r="K15" s="22">
        <v>2799.4</v>
      </c>
      <c r="L15" s="22">
        <v>0</v>
      </c>
      <c r="M15" s="22">
        <v>0</v>
      </c>
      <c r="N15" s="19">
        <v>100</v>
      </c>
      <c r="O15" s="19">
        <v>142.6</v>
      </c>
      <c r="P15" s="51"/>
      <c r="Q15" s="51"/>
      <c r="R15" s="51"/>
      <c r="S15" s="51"/>
    </row>
    <row r="16" spans="1:21" ht="69.599999999999994" customHeight="1" x14ac:dyDescent="0.3">
      <c r="A16" s="23" t="s">
        <v>21</v>
      </c>
      <c r="B16" s="34" t="s">
        <v>29</v>
      </c>
      <c r="C16" s="21"/>
      <c r="D16" s="22">
        <v>2540.6999999999998</v>
      </c>
      <c r="E16" s="22">
        <v>3771.5</v>
      </c>
      <c r="F16" s="22">
        <v>0</v>
      </c>
      <c r="G16" s="22">
        <v>0</v>
      </c>
      <c r="H16" s="22">
        <v>0</v>
      </c>
      <c r="I16" s="22">
        <v>1230.8</v>
      </c>
      <c r="J16" s="22">
        <v>2540.6999999999998</v>
      </c>
      <c r="K16" s="22">
        <v>2540.6999999999998</v>
      </c>
      <c r="L16" s="22">
        <v>0</v>
      </c>
      <c r="M16" s="22">
        <v>0</v>
      </c>
      <c r="N16" s="19">
        <v>100</v>
      </c>
      <c r="O16" s="19">
        <v>148.4</v>
      </c>
      <c r="P16" s="21" t="s">
        <v>101</v>
      </c>
      <c r="Q16" s="19" t="s">
        <v>20</v>
      </c>
      <c r="R16" s="19" t="s">
        <v>20</v>
      </c>
      <c r="S16" s="18">
        <v>100</v>
      </c>
    </row>
    <row r="17" spans="1:20" ht="28.8" customHeight="1" x14ac:dyDescent="0.3">
      <c r="A17" s="23" t="s">
        <v>22</v>
      </c>
      <c r="B17" s="29" t="s">
        <v>30</v>
      </c>
      <c r="C17" s="21"/>
      <c r="D17" s="22">
        <v>36.4</v>
      </c>
      <c r="E17" s="22">
        <v>36.4</v>
      </c>
      <c r="F17" s="22">
        <v>0</v>
      </c>
      <c r="G17" s="22">
        <v>0</v>
      </c>
      <c r="H17" s="22">
        <v>0</v>
      </c>
      <c r="I17" s="22">
        <v>0</v>
      </c>
      <c r="J17" s="22">
        <v>36.4</v>
      </c>
      <c r="K17" s="22">
        <v>36.4</v>
      </c>
      <c r="L17" s="22">
        <v>0</v>
      </c>
      <c r="M17" s="22">
        <v>0</v>
      </c>
      <c r="N17" s="19">
        <v>100</v>
      </c>
      <c r="O17" s="19">
        <v>100</v>
      </c>
      <c r="P17" s="21"/>
      <c r="Q17" s="19"/>
      <c r="R17" s="19"/>
      <c r="S17" s="18"/>
    </row>
    <row r="18" spans="1:20" ht="81" customHeight="1" x14ac:dyDescent="0.3">
      <c r="A18" s="23" t="s">
        <v>25</v>
      </c>
      <c r="B18" s="29" t="s">
        <v>31</v>
      </c>
      <c r="C18" s="21"/>
      <c r="D18" s="22">
        <v>309.39999999999998</v>
      </c>
      <c r="E18" s="22">
        <v>309.39999999999998</v>
      </c>
      <c r="F18" s="22">
        <v>0</v>
      </c>
      <c r="G18" s="22">
        <v>0</v>
      </c>
      <c r="H18" s="22">
        <v>93</v>
      </c>
      <c r="I18" s="22">
        <v>93</v>
      </c>
      <c r="J18" s="22">
        <v>216.4</v>
      </c>
      <c r="K18" s="22">
        <v>216.4</v>
      </c>
      <c r="L18" s="22">
        <v>0</v>
      </c>
      <c r="M18" s="22">
        <v>0</v>
      </c>
      <c r="N18" s="19">
        <v>100</v>
      </c>
      <c r="O18" s="19">
        <v>100</v>
      </c>
      <c r="P18" s="21" t="s">
        <v>100</v>
      </c>
      <c r="Q18" s="19">
        <v>99</v>
      </c>
      <c r="R18" s="19">
        <v>100</v>
      </c>
      <c r="S18" s="18">
        <f>R18/Q18%</f>
        <v>101.01010101010101</v>
      </c>
      <c r="T18" s="2"/>
    </row>
    <row r="19" spans="1:20" ht="27" customHeight="1" x14ac:dyDescent="0.3">
      <c r="A19" s="23" t="s">
        <v>24</v>
      </c>
      <c r="B19" s="29" t="s">
        <v>32</v>
      </c>
      <c r="C19" s="21"/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19">
        <v>0</v>
      </c>
      <c r="O19" s="19">
        <v>100</v>
      </c>
      <c r="P19" s="21" t="s">
        <v>112</v>
      </c>
      <c r="Q19" s="19">
        <v>8</v>
      </c>
      <c r="R19" s="19">
        <v>8</v>
      </c>
      <c r="S19" s="18">
        <f>R19/Q19%</f>
        <v>100</v>
      </c>
      <c r="T19" s="2"/>
    </row>
    <row r="20" spans="1:20" ht="52.2" customHeight="1" x14ac:dyDescent="0.3">
      <c r="A20" s="23" t="s">
        <v>23</v>
      </c>
      <c r="B20" s="34" t="s">
        <v>33</v>
      </c>
      <c r="C20" s="21"/>
      <c r="D20" s="22">
        <v>5.9</v>
      </c>
      <c r="E20" s="22">
        <v>5.9</v>
      </c>
      <c r="F20" s="22">
        <v>0</v>
      </c>
      <c r="G20" s="22">
        <v>0</v>
      </c>
      <c r="H20" s="22">
        <v>0</v>
      </c>
      <c r="I20" s="22">
        <v>0</v>
      </c>
      <c r="J20" s="22">
        <v>5.9</v>
      </c>
      <c r="K20" s="22">
        <v>5.9</v>
      </c>
      <c r="L20" s="22">
        <v>0</v>
      </c>
      <c r="M20" s="22">
        <v>0</v>
      </c>
      <c r="N20" s="19">
        <v>100</v>
      </c>
      <c r="O20" s="19">
        <v>100</v>
      </c>
      <c r="P20" s="21" t="s">
        <v>102</v>
      </c>
      <c r="Q20" s="19" t="s">
        <v>20</v>
      </c>
      <c r="R20" s="19" t="s">
        <v>20</v>
      </c>
      <c r="S20" s="18">
        <v>100</v>
      </c>
    </row>
    <row r="21" spans="1:20" ht="64.8" customHeight="1" x14ac:dyDescent="0.3">
      <c r="A21" s="23" t="s">
        <v>34</v>
      </c>
      <c r="B21" s="29" t="s">
        <v>35</v>
      </c>
      <c r="C21" s="21"/>
      <c r="D21" s="22">
        <v>222.4</v>
      </c>
      <c r="E21" s="22">
        <v>222.4</v>
      </c>
      <c r="F21" s="22">
        <v>0</v>
      </c>
      <c r="G21" s="22">
        <v>0</v>
      </c>
      <c r="H21" s="22">
        <v>0</v>
      </c>
      <c r="I21" s="22">
        <v>0</v>
      </c>
      <c r="J21" s="22">
        <v>222.4</v>
      </c>
      <c r="K21" s="22">
        <v>222.4</v>
      </c>
      <c r="L21" s="22">
        <v>0</v>
      </c>
      <c r="M21" s="22">
        <v>0</v>
      </c>
      <c r="N21" s="19">
        <v>100</v>
      </c>
      <c r="O21" s="19">
        <v>100</v>
      </c>
      <c r="P21" s="21" t="s">
        <v>103</v>
      </c>
      <c r="Q21" s="22">
        <v>0.87</v>
      </c>
      <c r="R21" s="22">
        <v>0.87</v>
      </c>
      <c r="S21" s="18">
        <v>100</v>
      </c>
    </row>
    <row r="22" spans="1:20" ht="68.099999999999994" customHeight="1" x14ac:dyDescent="0.3">
      <c r="A22" s="23" t="s">
        <v>39</v>
      </c>
      <c r="B22" s="29" t="s">
        <v>38</v>
      </c>
      <c r="C22" s="21"/>
      <c r="D22" s="22">
        <v>20000</v>
      </c>
      <c r="E22" s="22">
        <v>20000</v>
      </c>
      <c r="F22" s="22">
        <v>0</v>
      </c>
      <c r="G22" s="22">
        <v>0</v>
      </c>
      <c r="H22" s="22">
        <v>0</v>
      </c>
      <c r="I22" s="22">
        <v>0</v>
      </c>
      <c r="J22" s="22">
        <v>11.2</v>
      </c>
      <c r="K22" s="22">
        <v>11.2</v>
      </c>
      <c r="L22" s="22">
        <v>19988.8</v>
      </c>
      <c r="M22" s="22">
        <v>19988.8</v>
      </c>
      <c r="N22" s="19">
        <v>100</v>
      </c>
      <c r="O22" s="19">
        <v>100</v>
      </c>
      <c r="P22" s="21" t="s">
        <v>104</v>
      </c>
      <c r="Q22" s="19">
        <v>21.1</v>
      </c>
      <c r="R22" s="19">
        <v>21.1</v>
      </c>
      <c r="S22" s="18">
        <v>100</v>
      </c>
    </row>
    <row r="23" spans="1:20" ht="84.6" customHeight="1" x14ac:dyDescent="0.3">
      <c r="A23" s="23"/>
      <c r="B23" s="33" t="s">
        <v>40</v>
      </c>
      <c r="C23" s="21"/>
      <c r="D23" s="30">
        <v>853.9</v>
      </c>
      <c r="E23" s="30">
        <v>5685.2</v>
      </c>
      <c r="F23" s="30">
        <v>0</v>
      </c>
      <c r="G23" s="30">
        <v>0</v>
      </c>
      <c r="H23" s="30">
        <v>0</v>
      </c>
      <c r="I23" s="30">
        <v>4831.3</v>
      </c>
      <c r="J23" s="30">
        <v>853.9</v>
      </c>
      <c r="K23" s="30">
        <v>853.9</v>
      </c>
      <c r="L23" s="30">
        <v>0</v>
      </c>
      <c r="M23" s="30">
        <v>0</v>
      </c>
      <c r="N23" s="31">
        <v>100</v>
      </c>
      <c r="O23" s="31">
        <v>665.8</v>
      </c>
      <c r="P23" s="21" t="s">
        <v>105</v>
      </c>
      <c r="Q23" s="19" t="s">
        <v>20</v>
      </c>
      <c r="R23" s="19" t="s">
        <v>20</v>
      </c>
      <c r="S23" s="18">
        <v>100</v>
      </c>
    </row>
    <row r="24" spans="1:20" ht="54" customHeight="1" x14ac:dyDescent="0.3">
      <c r="A24" s="23" t="s">
        <v>41</v>
      </c>
      <c r="B24" s="29" t="s">
        <v>42</v>
      </c>
      <c r="C24" s="21"/>
      <c r="D24" s="22">
        <v>178.8</v>
      </c>
      <c r="E24" s="22">
        <v>178.8</v>
      </c>
      <c r="F24" s="22">
        <v>0</v>
      </c>
      <c r="G24" s="22">
        <v>0</v>
      </c>
      <c r="H24" s="22">
        <v>0</v>
      </c>
      <c r="I24" s="22">
        <v>0</v>
      </c>
      <c r="J24" s="22">
        <v>178.8</v>
      </c>
      <c r="K24" s="22">
        <v>178.8</v>
      </c>
      <c r="L24" s="22">
        <v>0</v>
      </c>
      <c r="M24" s="22">
        <v>0</v>
      </c>
      <c r="N24" s="19">
        <v>100</v>
      </c>
      <c r="O24" s="19">
        <v>100</v>
      </c>
      <c r="P24" s="21" t="s">
        <v>108</v>
      </c>
      <c r="Q24" s="19" t="s">
        <v>106</v>
      </c>
      <c r="R24" s="19" t="s">
        <v>107</v>
      </c>
      <c r="S24" s="18">
        <v>100</v>
      </c>
    </row>
    <row r="25" spans="1:20" ht="145.19999999999999" x14ac:dyDescent="0.3">
      <c r="A25" s="23" t="s">
        <v>43</v>
      </c>
      <c r="B25" s="29" t="s">
        <v>44</v>
      </c>
      <c r="C25" s="21"/>
      <c r="D25" s="22">
        <v>465.6</v>
      </c>
      <c r="E25" s="22">
        <v>5296.9</v>
      </c>
      <c r="F25" s="22">
        <v>0</v>
      </c>
      <c r="G25" s="22">
        <v>0</v>
      </c>
      <c r="H25" s="22">
        <v>0</v>
      </c>
      <c r="I25" s="22">
        <v>4831.3</v>
      </c>
      <c r="J25" s="22">
        <v>465.6</v>
      </c>
      <c r="K25" s="22">
        <v>465.6</v>
      </c>
      <c r="L25" s="22">
        <v>0</v>
      </c>
      <c r="M25" s="22">
        <v>0</v>
      </c>
      <c r="N25" s="19">
        <v>100</v>
      </c>
      <c r="O25" s="19">
        <v>1137.7</v>
      </c>
      <c r="P25" s="21" t="s">
        <v>109</v>
      </c>
      <c r="Q25" s="19">
        <v>72</v>
      </c>
      <c r="R25" s="19">
        <v>72</v>
      </c>
      <c r="S25" s="18">
        <v>100</v>
      </c>
    </row>
    <row r="26" spans="1:20" ht="92.4" x14ac:dyDescent="0.3">
      <c r="A26" s="54" t="s">
        <v>45</v>
      </c>
      <c r="B26" s="50" t="s">
        <v>46</v>
      </c>
      <c r="C26" s="50"/>
      <c r="D26" s="55">
        <v>209.5</v>
      </c>
      <c r="E26" s="55">
        <v>209.5</v>
      </c>
      <c r="F26" s="55">
        <v>0</v>
      </c>
      <c r="G26" s="55">
        <v>0</v>
      </c>
      <c r="H26" s="52">
        <v>0</v>
      </c>
      <c r="I26" s="52">
        <v>0</v>
      </c>
      <c r="J26" s="55">
        <v>209.5</v>
      </c>
      <c r="K26" s="55">
        <v>209.5</v>
      </c>
      <c r="L26" s="55">
        <v>0</v>
      </c>
      <c r="M26" s="55">
        <v>0</v>
      </c>
      <c r="N26" s="52">
        <v>100</v>
      </c>
      <c r="O26" s="52">
        <v>100</v>
      </c>
      <c r="P26" s="21" t="s">
        <v>110</v>
      </c>
      <c r="Q26" s="19">
        <v>6</v>
      </c>
      <c r="R26" s="19">
        <v>6</v>
      </c>
      <c r="S26" s="18">
        <f t="shared" ref="S26:S57" si="1">R26/Q26%</f>
        <v>100</v>
      </c>
    </row>
    <row r="27" spans="1:20" ht="105.6" x14ac:dyDescent="0.3">
      <c r="A27" s="51"/>
      <c r="B27" s="51"/>
      <c r="C27" s="51"/>
      <c r="D27" s="56"/>
      <c r="E27" s="56"/>
      <c r="F27" s="56"/>
      <c r="G27" s="56"/>
      <c r="H27" s="56"/>
      <c r="I27" s="56"/>
      <c r="J27" s="57"/>
      <c r="K27" s="56"/>
      <c r="L27" s="56"/>
      <c r="M27" s="56"/>
      <c r="N27" s="56"/>
      <c r="O27" s="56"/>
      <c r="P27" s="21" t="s">
        <v>111</v>
      </c>
      <c r="Q27" s="36">
        <v>10</v>
      </c>
      <c r="R27" s="36">
        <v>10</v>
      </c>
      <c r="S27" s="18">
        <f t="shared" si="1"/>
        <v>100</v>
      </c>
    </row>
    <row r="28" spans="1:20" ht="102.6" customHeight="1" x14ac:dyDescent="0.3">
      <c r="A28" s="23"/>
      <c r="B28" s="34" t="s">
        <v>47</v>
      </c>
      <c r="C28" s="21"/>
      <c r="D28" s="30">
        <v>6155.7</v>
      </c>
      <c r="E28" s="30">
        <v>8555.7000000000007</v>
      </c>
      <c r="F28" s="30">
        <v>0</v>
      </c>
      <c r="G28" s="30">
        <v>0</v>
      </c>
      <c r="H28" s="30">
        <v>2428.1999999999998</v>
      </c>
      <c r="I28" s="30">
        <v>4828.2</v>
      </c>
      <c r="J28" s="30">
        <v>3727.5</v>
      </c>
      <c r="K28" s="30">
        <v>3727.5</v>
      </c>
      <c r="L28" s="30">
        <v>0</v>
      </c>
      <c r="M28" s="30">
        <v>0</v>
      </c>
      <c r="N28" s="31">
        <v>100</v>
      </c>
      <c r="O28" s="31">
        <v>139</v>
      </c>
      <c r="P28" s="50" t="s">
        <v>116</v>
      </c>
      <c r="Q28" s="52" t="s">
        <v>20</v>
      </c>
      <c r="R28" s="52" t="s">
        <v>20</v>
      </c>
      <c r="S28" s="53">
        <v>100</v>
      </c>
    </row>
    <row r="29" spans="1:20" ht="52.8" x14ac:dyDescent="0.3">
      <c r="A29" s="23" t="s">
        <v>48</v>
      </c>
      <c r="B29" s="29" t="s">
        <v>49</v>
      </c>
      <c r="C29" s="21"/>
      <c r="D29" s="22">
        <v>230.7</v>
      </c>
      <c r="E29" s="22">
        <v>230.7</v>
      </c>
      <c r="F29" s="22">
        <v>0</v>
      </c>
      <c r="G29" s="22">
        <v>0</v>
      </c>
      <c r="H29" s="22">
        <v>0</v>
      </c>
      <c r="I29" s="22">
        <v>0</v>
      </c>
      <c r="J29" s="22">
        <v>230.7</v>
      </c>
      <c r="K29" s="22">
        <v>230.7</v>
      </c>
      <c r="L29" s="22">
        <v>0</v>
      </c>
      <c r="M29" s="22">
        <v>0</v>
      </c>
      <c r="N29" s="19">
        <v>100</v>
      </c>
      <c r="O29" s="19">
        <v>100</v>
      </c>
      <c r="P29" s="51"/>
      <c r="Q29" s="51"/>
      <c r="R29" s="51"/>
      <c r="S29" s="51"/>
    </row>
    <row r="30" spans="1:20" ht="105.6" x14ac:dyDescent="0.3">
      <c r="A30" s="23" t="s">
        <v>50</v>
      </c>
      <c r="B30" s="29" t="s">
        <v>51</v>
      </c>
      <c r="C30" s="21"/>
      <c r="D30" s="22">
        <v>3143.6</v>
      </c>
      <c r="E30" s="22">
        <v>5543.6</v>
      </c>
      <c r="F30" s="22">
        <v>0</v>
      </c>
      <c r="G30" s="22">
        <v>0</v>
      </c>
      <c r="H30" s="22">
        <v>0</v>
      </c>
      <c r="I30" s="22">
        <v>2400</v>
      </c>
      <c r="J30" s="22">
        <v>3143.6</v>
      </c>
      <c r="K30" s="22">
        <v>3143.6</v>
      </c>
      <c r="L30" s="22">
        <v>0</v>
      </c>
      <c r="M30" s="22">
        <v>0</v>
      </c>
      <c r="N30" s="19">
        <v>100</v>
      </c>
      <c r="O30" s="19">
        <v>176.3</v>
      </c>
      <c r="P30" s="21" t="s">
        <v>115</v>
      </c>
      <c r="Q30" s="19">
        <v>5.0999999999999996</v>
      </c>
      <c r="R30" s="19">
        <v>7.2</v>
      </c>
      <c r="S30" s="18">
        <f>R30/Q30%</f>
        <v>141.1764705882353</v>
      </c>
    </row>
    <row r="31" spans="1:20" ht="26.4" x14ac:dyDescent="0.3">
      <c r="A31" s="23" t="s">
        <v>52</v>
      </c>
      <c r="B31" s="29" t="s">
        <v>53</v>
      </c>
      <c r="C31" s="21"/>
      <c r="D31" s="22">
        <v>2781.4</v>
      </c>
      <c r="E31" s="22">
        <v>2781.4</v>
      </c>
      <c r="F31" s="22">
        <v>0</v>
      </c>
      <c r="G31" s="22">
        <v>0</v>
      </c>
      <c r="H31" s="22">
        <v>2428.1999999999998</v>
      </c>
      <c r="I31" s="22">
        <v>2428.1999999999998</v>
      </c>
      <c r="J31" s="22">
        <v>353.2</v>
      </c>
      <c r="K31" s="22">
        <v>353.2</v>
      </c>
      <c r="L31" s="22">
        <v>0</v>
      </c>
      <c r="M31" s="22">
        <v>0</v>
      </c>
      <c r="N31" s="19">
        <v>100</v>
      </c>
      <c r="O31" s="19">
        <v>100</v>
      </c>
      <c r="P31" s="21" t="s">
        <v>114</v>
      </c>
      <c r="Q31" s="19">
        <v>0.9</v>
      </c>
      <c r="R31" s="19">
        <v>0.9</v>
      </c>
      <c r="S31" s="18">
        <f>R31/Q31%</f>
        <v>99.999999999999986</v>
      </c>
    </row>
    <row r="32" spans="1:20" ht="118.8" x14ac:dyDescent="0.3">
      <c r="A32" s="23"/>
      <c r="B32" s="37" t="s">
        <v>54</v>
      </c>
      <c r="C32" s="21"/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1">
        <v>0</v>
      </c>
      <c r="O32" s="31">
        <v>0</v>
      </c>
      <c r="P32" s="21" t="s">
        <v>117</v>
      </c>
      <c r="Q32" s="47" t="s">
        <v>118</v>
      </c>
      <c r="R32" s="48"/>
      <c r="S32" s="49"/>
    </row>
    <row r="33" spans="1:20" ht="39.6" customHeight="1" x14ac:dyDescent="0.3">
      <c r="A33" s="23"/>
      <c r="B33" s="37" t="s">
        <v>55</v>
      </c>
      <c r="C33" s="21"/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1">
        <v>0</v>
      </c>
      <c r="O33" s="31">
        <v>0</v>
      </c>
      <c r="P33" s="50" t="s">
        <v>119</v>
      </c>
      <c r="Q33" s="52">
        <v>15</v>
      </c>
      <c r="R33" s="52">
        <v>15</v>
      </c>
      <c r="S33" s="53">
        <f t="shared" si="1"/>
        <v>100</v>
      </c>
    </row>
    <row r="34" spans="1:20" ht="51" customHeight="1" x14ac:dyDescent="0.3">
      <c r="A34" s="23" t="s">
        <v>57</v>
      </c>
      <c r="B34" s="35" t="s">
        <v>56</v>
      </c>
      <c r="C34" s="21"/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19">
        <v>0</v>
      </c>
      <c r="O34" s="19">
        <v>0</v>
      </c>
      <c r="P34" s="51"/>
      <c r="Q34" s="51"/>
      <c r="R34" s="51"/>
      <c r="S34" s="51"/>
    </row>
    <row r="35" spans="1:20" ht="39.6" customHeight="1" x14ac:dyDescent="0.3">
      <c r="A35" s="23" t="s">
        <v>58</v>
      </c>
      <c r="B35" s="29" t="s">
        <v>59</v>
      </c>
      <c r="C35" s="21"/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19">
        <v>0</v>
      </c>
      <c r="O35" s="19">
        <v>0</v>
      </c>
      <c r="P35" s="21" t="s">
        <v>120</v>
      </c>
      <c r="Q35" s="19">
        <v>5</v>
      </c>
      <c r="R35" s="19">
        <v>5</v>
      </c>
      <c r="S35" s="18">
        <f t="shared" si="1"/>
        <v>100</v>
      </c>
    </row>
    <row r="36" spans="1:20" ht="105" customHeight="1" x14ac:dyDescent="0.3">
      <c r="A36" s="24" t="s">
        <v>60</v>
      </c>
      <c r="B36" s="39" t="s">
        <v>61</v>
      </c>
      <c r="C36" s="25" t="s">
        <v>18</v>
      </c>
      <c r="D36" s="38">
        <v>6854.8</v>
      </c>
      <c r="E36" s="38">
        <v>7413.5</v>
      </c>
      <c r="F36" s="38">
        <v>1.3</v>
      </c>
      <c r="G36" s="38">
        <v>1.3</v>
      </c>
      <c r="H36" s="38">
        <v>0.4</v>
      </c>
      <c r="I36" s="38">
        <v>0.4</v>
      </c>
      <c r="J36" s="38">
        <v>6853.1</v>
      </c>
      <c r="K36" s="38">
        <v>7411.8</v>
      </c>
      <c r="L36" s="38">
        <v>0</v>
      </c>
      <c r="M36" s="38">
        <v>0</v>
      </c>
      <c r="N36" s="42">
        <v>100</v>
      </c>
      <c r="O36" s="42">
        <v>108.2</v>
      </c>
      <c r="P36" s="25" t="s">
        <v>89</v>
      </c>
      <c r="Q36" s="42">
        <v>1086</v>
      </c>
      <c r="R36" s="42">
        <v>1496.7</v>
      </c>
      <c r="S36" s="46">
        <f t="shared" si="1"/>
        <v>137.81767955801106</v>
      </c>
      <c r="T36" s="43"/>
    </row>
    <row r="37" spans="1:20" ht="82.2" customHeight="1" x14ac:dyDescent="0.3">
      <c r="A37" s="54"/>
      <c r="B37" s="61" t="s">
        <v>62</v>
      </c>
      <c r="C37" s="50"/>
      <c r="D37" s="59">
        <v>6854.8</v>
      </c>
      <c r="E37" s="59">
        <v>7413.5</v>
      </c>
      <c r="F37" s="59">
        <v>1.3</v>
      </c>
      <c r="G37" s="59">
        <v>1.3</v>
      </c>
      <c r="H37" s="59">
        <v>0.4</v>
      </c>
      <c r="I37" s="59">
        <v>0.4</v>
      </c>
      <c r="J37" s="59">
        <v>6853.1</v>
      </c>
      <c r="K37" s="59">
        <v>7411.8</v>
      </c>
      <c r="L37" s="59">
        <v>0</v>
      </c>
      <c r="M37" s="59">
        <v>0</v>
      </c>
      <c r="N37" s="60">
        <v>100</v>
      </c>
      <c r="O37" s="60">
        <v>108.2</v>
      </c>
      <c r="P37" s="21" t="s">
        <v>90</v>
      </c>
      <c r="Q37" s="19">
        <v>41.8</v>
      </c>
      <c r="R37" s="19">
        <v>55.6</v>
      </c>
      <c r="S37" s="18">
        <f t="shared" si="1"/>
        <v>133.01435406698565</v>
      </c>
    </row>
    <row r="38" spans="1:20" ht="43.8" customHeight="1" x14ac:dyDescent="0.3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21" t="s">
        <v>91</v>
      </c>
      <c r="Q38" s="19">
        <v>296</v>
      </c>
      <c r="R38" s="19">
        <v>373</v>
      </c>
      <c r="S38" s="18">
        <f t="shared" si="1"/>
        <v>126.01351351351352</v>
      </c>
    </row>
    <row r="39" spans="1:20" ht="79.2" x14ac:dyDescent="0.3">
      <c r="A39" s="54" t="s">
        <v>66</v>
      </c>
      <c r="B39" s="50" t="s">
        <v>63</v>
      </c>
      <c r="C39" s="50"/>
      <c r="D39" s="55">
        <v>3033</v>
      </c>
      <c r="E39" s="55">
        <v>3033</v>
      </c>
      <c r="F39" s="55">
        <v>1.3</v>
      </c>
      <c r="G39" s="55">
        <v>1.3</v>
      </c>
      <c r="H39" s="55">
        <v>0.4</v>
      </c>
      <c r="I39" s="55">
        <v>0.4</v>
      </c>
      <c r="J39" s="55">
        <v>3031.3</v>
      </c>
      <c r="K39" s="55">
        <v>3031.3</v>
      </c>
      <c r="L39" s="55">
        <v>0</v>
      </c>
      <c r="M39" s="55">
        <v>0</v>
      </c>
      <c r="N39" s="52">
        <v>100</v>
      </c>
      <c r="O39" s="52">
        <v>100</v>
      </c>
      <c r="P39" s="21" t="s">
        <v>92</v>
      </c>
      <c r="Q39" s="19">
        <v>150</v>
      </c>
      <c r="R39" s="19">
        <v>150</v>
      </c>
      <c r="S39" s="18">
        <f t="shared" si="1"/>
        <v>100</v>
      </c>
    </row>
    <row r="40" spans="1:20" ht="90.6" customHeight="1" x14ac:dyDescent="0.3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21" t="s">
        <v>93</v>
      </c>
      <c r="Q40" s="19">
        <v>196</v>
      </c>
      <c r="R40" s="19">
        <v>196</v>
      </c>
      <c r="S40" s="18">
        <f t="shared" si="1"/>
        <v>100</v>
      </c>
    </row>
    <row r="41" spans="1:20" ht="64.8" customHeight="1" x14ac:dyDescent="0.3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44" t="s">
        <v>94</v>
      </c>
      <c r="Q41" s="19">
        <v>1</v>
      </c>
      <c r="R41" s="19">
        <v>1</v>
      </c>
      <c r="S41" s="18">
        <f t="shared" si="1"/>
        <v>100</v>
      </c>
    </row>
    <row r="42" spans="1:20" ht="65.400000000000006" customHeight="1" x14ac:dyDescent="0.3">
      <c r="A42" s="54" t="s">
        <v>34</v>
      </c>
      <c r="B42" s="50" t="s">
        <v>64</v>
      </c>
      <c r="C42" s="50"/>
      <c r="D42" s="55">
        <v>585.29999999999995</v>
      </c>
      <c r="E42" s="55">
        <v>585.29999999999995</v>
      </c>
      <c r="F42" s="55">
        <v>0</v>
      </c>
      <c r="G42" s="55">
        <v>0</v>
      </c>
      <c r="H42" s="55">
        <v>0</v>
      </c>
      <c r="I42" s="55">
        <v>0</v>
      </c>
      <c r="J42" s="55">
        <v>585.29999999999995</v>
      </c>
      <c r="K42" s="55">
        <v>585.29999999999995</v>
      </c>
      <c r="L42" s="55">
        <v>0</v>
      </c>
      <c r="M42" s="55">
        <v>0</v>
      </c>
      <c r="N42" s="52">
        <v>100</v>
      </c>
      <c r="O42" s="52">
        <v>100</v>
      </c>
      <c r="P42" s="27" t="s">
        <v>95</v>
      </c>
      <c r="Q42" s="19">
        <v>5.5</v>
      </c>
      <c r="R42" s="19">
        <v>5.7</v>
      </c>
      <c r="S42" s="18">
        <f t="shared" si="1"/>
        <v>103.63636363636364</v>
      </c>
    </row>
    <row r="43" spans="1:20" ht="63.6" customHeight="1" x14ac:dyDescent="0.3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27" t="s">
        <v>96</v>
      </c>
      <c r="Q43" s="19" t="s">
        <v>20</v>
      </c>
      <c r="R43" s="19" t="s">
        <v>20</v>
      </c>
      <c r="S43" s="18">
        <v>100</v>
      </c>
    </row>
    <row r="44" spans="1:20" ht="52.2" customHeight="1" x14ac:dyDescent="0.3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27" t="s">
        <v>97</v>
      </c>
      <c r="Q44" s="19">
        <v>2.1</v>
      </c>
      <c r="R44" s="19">
        <v>2.2000000000000002</v>
      </c>
      <c r="S44" s="18">
        <f t="shared" si="1"/>
        <v>104.76190476190476</v>
      </c>
    </row>
    <row r="45" spans="1:20" ht="54.6" customHeight="1" x14ac:dyDescent="0.3">
      <c r="A45" s="23" t="s">
        <v>39</v>
      </c>
      <c r="B45" s="29" t="s">
        <v>65</v>
      </c>
      <c r="C45" s="21"/>
      <c r="D45" s="30">
        <v>3236.5</v>
      </c>
      <c r="E45" s="30">
        <v>3795.2</v>
      </c>
      <c r="F45" s="22">
        <v>0</v>
      </c>
      <c r="G45" s="22">
        <v>0</v>
      </c>
      <c r="H45" s="22">
        <v>0</v>
      </c>
      <c r="I45" s="22">
        <v>0</v>
      </c>
      <c r="J45" s="22">
        <v>3236.5</v>
      </c>
      <c r="K45" s="22">
        <v>3795.2</v>
      </c>
      <c r="L45" s="22">
        <v>0</v>
      </c>
      <c r="M45" s="22">
        <v>0</v>
      </c>
      <c r="N45" s="19">
        <v>100</v>
      </c>
      <c r="O45" s="19">
        <v>117.3</v>
      </c>
      <c r="P45" s="21" t="s">
        <v>98</v>
      </c>
      <c r="Q45" s="19">
        <v>17</v>
      </c>
      <c r="R45" s="19">
        <v>16</v>
      </c>
      <c r="S45" s="18">
        <f t="shared" si="1"/>
        <v>94.117647058823522</v>
      </c>
    </row>
    <row r="46" spans="1:20" ht="154.19999999999999" customHeight="1" x14ac:dyDescent="0.3">
      <c r="A46" s="24" t="s">
        <v>68</v>
      </c>
      <c r="B46" s="12" t="s">
        <v>67</v>
      </c>
      <c r="C46" s="25" t="s">
        <v>18</v>
      </c>
      <c r="D46" s="38">
        <v>7490.6</v>
      </c>
      <c r="E46" s="38">
        <v>7490.6</v>
      </c>
      <c r="F46" s="38">
        <v>0</v>
      </c>
      <c r="G46" s="38">
        <v>0</v>
      </c>
      <c r="H46" s="38">
        <v>0</v>
      </c>
      <c r="I46" s="38">
        <v>0</v>
      </c>
      <c r="J46" s="38">
        <v>7490.6</v>
      </c>
      <c r="K46" s="38">
        <v>7490.6</v>
      </c>
      <c r="L46" s="38">
        <v>0</v>
      </c>
      <c r="M46" s="38">
        <v>0</v>
      </c>
      <c r="N46" s="42">
        <v>100</v>
      </c>
      <c r="O46" s="42">
        <v>100</v>
      </c>
      <c r="P46" s="25" t="s">
        <v>86</v>
      </c>
      <c r="Q46" s="42">
        <v>33501.800000000003</v>
      </c>
      <c r="R46" s="42">
        <v>33501.800000000003</v>
      </c>
      <c r="S46" s="45">
        <f t="shared" ref="S46:S47" si="2">R46/Q46%</f>
        <v>100</v>
      </c>
    </row>
    <row r="47" spans="1:20" ht="130.80000000000001" customHeight="1" x14ac:dyDescent="0.3">
      <c r="A47" s="23"/>
      <c r="B47" s="37" t="s">
        <v>69</v>
      </c>
      <c r="C47" s="21"/>
      <c r="D47" s="30">
        <v>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1">
        <v>0</v>
      </c>
      <c r="O47" s="31">
        <v>0</v>
      </c>
      <c r="P47" s="20" t="s">
        <v>77</v>
      </c>
      <c r="Q47" s="22">
        <v>91.49</v>
      </c>
      <c r="R47" s="22">
        <v>92.73</v>
      </c>
      <c r="S47" s="18">
        <f t="shared" si="2"/>
        <v>101.35533938135316</v>
      </c>
    </row>
    <row r="48" spans="1:20" ht="90.6" customHeight="1" x14ac:dyDescent="0.3">
      <c r="A48" s="23" t="s">
        <v>37</v>
      </c>
      <c r="B48" s="35" t="s">
        <v>70</v>
      </c>
      <c r="C48" s="21"/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19">
        <v>0</v>
      </c>
      <c r="O48" s="19">
        <v>0</v>
      </c>
      <c r="P48" s="21" t="s">
        <v>78</v>
      </c>
      <c r="Q48" s="19" t="s">
        <v>20</v>
      </c>
      <c r="R48" s="19" t="s">
        <v>20</v>
      </c>
      <c r="S48" s="18">
        <v>100</v>
      </c>
    </row>
    <row r="49" spans="1:19" ht="78.599999999999994" customHeight="1" x14ac:dyDescent="0.3">
      <c r="A49" s="54" t="s">
        <v>34</v>
      </c>
      <c r="B49" s="50" t="s">
        <v>71</v>
      </c>
      <c r="C49" s="50"/>
      <c r="D49" s="55">
        <v>0</v>
      </c>
      <c r="E49" s="55">
        <v>0</v>
      </c>
      <c r="F49" s="55">
        <v>0</v>
      </c>
      <c r="G49" s="55">
        <v>0</v>
      </c>
      <c r="H49" s="55">
        <v>0</v>
      </c>
      <c r="I49" s="55">
        <v>0</v>
      </c>
      <c r="J49" s="55">
        <v>0</v>
      </c>
      <c r="K49" s="55">
        <v>0</v>
      </c>
      <c r="L49" s="55">
        <v>0</v>
      </c>
      <c r="M49" s="55">
        <v>0</v>
      </c>
      <c r="N49" s="52">
        <v>0</v>
      </c>
      <c r="O49" s="52">
        <v>0</v>
      </c>
      <c r="P49" s="21" t="s">
        <v>79</v>
      </c>
      <c r="Q49" s="22">
        <v>27.57</v>
      </c>
      <c r="R49" s="22">
        <v>9.64</v>
      </c>
      <c r="S49" s="26">
        <f t="shared" si="1"/>
        <v>34.965542256075445</v>
      </c>
    </row>
    <row r="50" spans="1:19" ht="92.4" x14ac:dyDescent="0.3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21" t="s">
        <v>80</v>
      </c>
      <c r="Q50" s="22">
        <v>60.43</v>
      </c>
      <c r="R50" s="22">
        <v>50.62</v>
      </c>
      <c r="S50" s="26">
        <f t="shared" si="1"/>
        <v>83.766341221247728</v>
      </c>
    </row>
    <row r="51" spans="1:19" ht="77.400000000000006" customHeight="1" x14ac:dyDescent="0.3">
      <c r="A51" s="23" t="s">
        <v>39</v>
      </c>
      <c r="B51" s="35" t="s">
        <v>72</v>
      </c>
      <c r="C51" s="21"/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19">
        <v>0</v>
      </c>
      <c r="O51" s="19">
        <v>0</v>
      </c>
      <c r="P51" s="23" t="s">
        <v>81</v>
      </c>
      <c r="Q51" s="19">
        <v>100</v>
      </c>
      <c r="R51" s="19">
        <v>100</v>
      </c>
      <c r="S51" s="26">
        <f t="shared" si="1"/>
        <v>100</v>
      </c>
    </row>
    <row r="52" spans="1:19" ht="67.2" customHeight="1" x14ac:dyDescent="0.3">
      <c r="A52" s="23"/>
      <c r="B52" s="37" t="s">
        <v>73</v>
      </c>
      <c r="C52" s="21"/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1">
        <v>0</v>
      </c>
      <c r="O52" s="31">
        <v>0</v>
      </c>
      <c r="P52" s="23" t="s">
        <v>82</v>
      </c>
      <c r="Q52" s="19">
        <v>0</v>
      </c>
      <c r="R52" s="19">
        <v>0</v>
      </c>
      <c r="S52" s="18">
        <v>100</v>
      </c>
    </row>
    <row r="53" spans="1:19" ht="221.4" customHeight="1" x14ac:dyDescent="0.3">
      <c r="A53" s="54" t="s">
        <v>45</v>
      </c>
      <c r="B53" s="50" t="s">
        <v>84</v>
      </c>
      <c r="C53" s="50"/>
      <c r="D53" s="55">
        <v>0</v>
      </c>
      <c r="E53" s="55">
        <v>0</v>
      </c>
      <c r="F53" s="55">
        <v>0</v>
      </c>
      <c r="G53" s="55">
        <v>0</v>
      </c>
      <c r="H53" s="55">
        <v>0</v>
      </c>
      <c r="I53" s="55">
        <v>0</v>
      </c>
      <c r="J53" s="55">
        <v>0</v>
      </c>
      <c r="K53" s="55">
        <v>0</v>
      </c>
      <c r="L53" s="55">
        <v>0</v>
      </c>
      <c r="M53" s="55">
        <v>0</v>
      </c>
      <c r="N53" s="52">
        <v>0</v>
      </c>
      <c r="O53" s="52">
        <v>0</v>
      </c>
      <c r="P53" s="23" t="s">
        <v>83</v>
      </c>
      <c r="Q53" s="19">
        <v>3</v>
      </c>
      <c r="R53" s="19">
        <v>3</v>
      </c>
      <c r="S53" s="18">
        <f>R53/Q53%</f>
        <v>100</v>
      </c>
    </row>
    <row r="54" spans="1:19" ht="129.6" customHeight="1" x14ac:dyDescent="0.3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23" t="s">
        <v>85</v>
      </c>
      <c r="Q54" s="19">
        <v>35</v>
      </c>
      <c r="R54" s="19">
        <v>37</v>
      </c>
      <c r="S54" s="18">
        <f>R54/Q54%</f>
        <v>105.71428571428572</v>
      </c>
    </row>
    <row r="55" spans="1:19" ht="143.4" customHeight="1" x14ac:dyDescent="0.3">
      <c r="A55" s="23"/>
      <c r="B55" s="37" t="s">
        <v>74</v>
      </c>
      <c r="C55" s="21"/>
      <c r="D55" s="30">
        <v>7490.6</v>
      </c>
      <c r="E55" s="30">
        <v>7490.6</v>
      </c>
      <c r="F55" s="30">
        <v>0</v>
      </c>
      <c r="G55" s="30">
        <v>0</v>
      </c>
      <c r="H55" s="30">
        <v>0</v>
      </c>
      <c r="I55" s="30">
        <v>0</v>
      </c>
      <c r="J55" s="30">
        <v>7490.6</v>
      </c>
      <c r="K55" s="30">
        <v>7490.6</v>
      </c>
      <c r="L55" s="30">
        <v>0</v>
      </c>
      <c r="M55" s="30">
        <v>0</v>
      </c>
      <c r="N55" s="31">
        <v>100</v>
      </c>
      <c r="O55" s="31">
        <v>100</v>
      </c>
      <c r="P55" s="23" t="s">
        <v>86</v>
      </c>
      <c r="Q55" s="19">
        <v>33501.800000000003</v>
      </c>
      <c r="R55" s="19">
        <v>33501.800000000003</v>
      </c>
      <c r="S55" s="18">
        <f>R55/Q55%</f>
        <v>100</v>
      </c>
    </row>
    <row r="56" spans="1:19" ht="91.2" customHeight="1" x14ac:dyDescent="0.3">
      <c r="A56" s="23" t="s">
        <v>48</v>
      </c>
      <c r="B56" s="29" t="s">
        <v>75</v>
      </c>
      <c r="C56" s="21"/>
      <c r="D56" s="22">
        <v>6056.2</v>
      </c>
      <c r="E56" s="22">
        <v>6056.2</v>
      </c>
      <c r="F56" s="22">
        <v>0</v>
      </c>
      <c r="G56" s="22">
        <v>0</v>
      </c>
      <c r="H56" s="22">
        <v>0</v>
      </c>
      <c r="I56" s="22">
        <v>0</v>
      </c>
      <c r="J56" s="22">
        <v>6056.2</v>
      </c>
      <c r="K56" s="22">
        <v>6056.2</v>
      </c>
      <c r="L56" s="22">
        <v>0</v>
      </c>
      <c r="M56" s="22">
        <v>0</v>
      </c>
      <c r="N56" s="19">
        <v>100</v>
      </c>
      <c r="O56" s="19">
        <v>100</v>
      </c>
      <c r="P56" s="23" t="s">
        <v>87</v>
      </c>
      <c r="Q56" s="19">
        <v>6056.2</v>
      </c>
      <c r="R56" s="19">
        <v>6056.2</v>
      </c>
      <c r="S56" s="18">
        <f>R56/Q56%</f>
        <v>100</v>
      </c>
    </row>
    <row r="57" spans="1:19" ht="102" customHeight="1" x14ac:dyDescent="0.3">
      <c r="A57" s="23" t="s">
        <v>50</v>
      </c>
      <c r="B57" s="21" t="s">
        <v>76</v>
      </c>
      <c r="C57" s="21"/>
      <c r="D57" s="22">
        <v>1434.4</v>
      </c>
      <c r="E57" s="22">
        <v>1434.4</v>
      </c>
      <c r="F57" s="22">
        <v>0</v>
      </c>
      <c r="G57" s="22">
        <v>0</v>
      </c>
      <c r="H57" s="22">
        <v>0</v>
      </c>
      <c r="I57" s="22">
        <v>0</v>
      </c>
      <c r="J57" s="22">
        <v>1434.4</v>
      </c>
      <c r="K57" s="22">
        <v>1434.4</v>
      </c>
      <c r="L57" s="22">
        <v>0</v>
      </c>
      <c r="M57" s="22">
        <v>0</v>
      </c>
      <c r="N57" s="19">
        <v>100</v>
      </c>
      <c r="O57" s="19">
        <v>100</v>
      </c>
      <c r="P57" s="23" t="s">
        <v>88</v>
      </c>
      <c r="Q57" s="19">
        <v>1434.4</v>
      </c>
      <c r="R57" s="19">
        <v>1434.4</v>
      </c>
      <c r="S57" s="18">
        <f t="shared" si="1"/>
        <v>100</v>
      </c>
    </row>
  </sheetData>
  <mergeCells count="119">
    <mergeCell ref="Q28:Q29"/>
    <mergeCell ref="R28:R29"/>
    <mergeCell ref="S28:S29"/>
    <mergeCell ref="B5:B9"/>
    <mergeCell ref="A5:A9"/>
    <mergeCell ref="P1:S1"/>
    <mergeCell ref="S5:S9"/>
    <mergeCell ref="N5:O8"/>
    <mergeCell ref="P5:P9"/>
    <mergeCell ref="Q5:Q9"/>
    <mergeCell ref="R5:R9"/>
    <mergeCell ref="C5:C9"/>
    <mergeCell ref="D5:M5"/>
    <mergeCell ref="D6:E8"/>
    <mergeCell ref="F6:M6"/>
    <mergeCell ref="F7:G8"/>
    <mergeCell ref="H7:I8"/>
    <mergeCell ref="J7:K8"/>
    <mergeCell ref="L7:M8"/>
    <mergeCell ref="C26:C27"/>
    <mergeCell ref="K49:K50"/>
    <mergeCell ref="L49:L50"/>
    <mergeCell ref="M49:M50"/>
    <mergeCell ref="N49:N50"/>
    <mergeCell ref="O49:O50"/>
    <mergeCell ref="F49:F50"/>
    <mergeCell ref="G49:G50"/>
    <mergeCell ref="H49:H50"/>
    <mergeCell ref="I49:I50"/>
    <mergeCell ref="J49:J50"/>
    <mergeCell ref="F53:F54"/>
    <mergeCell ref="G53:G54"/>
    <mergeCell ref="H53:H54"/>
    <mergeCell ref="B37:B38"/>
    <mergeCell ref="A37:A38"/>
    <mergeCell ref="B53:B54"/>
    <mergeCell ref="A53:A54"/>
    <mergeCell ref="C53:C54"/>
    <mergeCell ref="B39:B41"/>
    <mergeCell ref="A39:A41"/>
    <mergeCell ref="A49:A50"/>
    <mergeCell ref="B49:B50"/>
    <mergeCell ref="C49:C50"/>
    <mergeCell ref="D49:D50"/>
    <mergeCell ref="E49:E50"/>
    <mergeCell ref="C39:C41"/>
    <mergeCell ref="C42:C44"/>
    <mergeCell ref="I39:I41"/>
    <mergeCell ref="N53:N54"/>
    <mergeCell ref="O53:O54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D39:D41"/>
    <mergeCell ref="I53:I54"/>
    <mergeCell ref="J53:J54"/>
    <mergeCell ref="K53:K54"/>
    <mergeCell ref="L53:L54"/>
    <mergeCell ref="M53:M54"/>
    <mergeCell ref="D53:D54"/>
    <mergeCell ref="E53:E54"/>
    <mergeCell ref="O39:O41"/>
    <mergeCell ref="A42:A44"/>
    <mergeCell ref="B42:B44"/>
    <mergeCell ref="D42:D44"/>
    <mergeCell ref="E42:E44"/>
    <mergeCell ref="F42:F44"/>
    <mergeCell ref="G42:G44"/>
    <mergeCell ref="H42:H44"/>
    <mergeCell ref="I42:I44"/>
    <mergeCell ref="J42:J44"/>
    <mergeCell ref="K42:K44"/>
    <mergeCell ref="L42:L44"/>
    <mergeCell ref="M42:M44"/>
    <mergeCell ref="N42:N44"/>
    <mergeCell ref="O42:O44"/>
    <mergeCell ref="J39:J41"/>
    <mergeCell ref="K39:K41"/>
    <mergeCell ref="L39:L41"/>
    <mergeCell ref="M39:M41"/>
    <mergeCell ref="N39:N41"/>
    <mergeCell ref="E39:E41"/>
    <mergeCell ref="F39:F41"/>
    <mergeCell ref="G39:G41"/>
    <mergeCell ref="H39:H41"/>
    <mergeCell ref="Q32:S32"/>
    <mergeCell ref="P33:P34"/>
    <mergeCell ref="Q33:Q34"/>
    <mergeCell ref="R33:R34"/>
    <mergeCell ref="S33:S34"/>
    <mergeCell ref="A26:A27"/>
    <mergeCell ref="P14:P15"/>
    <mergeCell ref="Q14:Q15"/>
    <mergeCell ref="R14:R15"/>
    <mergeCell ref="S14:S15"/>
    <mergeCell ref="B26:B27"/>
    <mergeCell ref="D26:D27"/>
    <mergeCell ref="E26:E27"/>
    <mergeCell ref="M26:M27"/>
    <mergeCell ref="N26:N27"/>
    <mergeCell ref="L26:L27"/>
    <mergeCell ref="K26:K27"/>
    <mergeCell ref="J26:J27"/>
    <mergeCell ref="I26:I27"/>
    <mergeCell ref="H26:H27"/>
    <mergeCell ref="G26:G27"/>
    <mergeCell ref="F26:F27"/>
    <mergeCell ref="O26:O27"/>
    <mergeCell ref="P28:P29"/>
  </mergeCells>
  <pageMargins left="0" right="0" top="0.15748031496062992" bottom="0.15748031496062992" header="0.11811023622047245" footer="0.11811023622047245"/>
  <pageSetup paperSize="9" scale="37" orientation="landscape" r:id="rId1"/>
  <rowBreaks count="3" manualBreakCount="3">
    <brk id="28" max="16383" man="1"/>
    <brk id="44" max="16383" man="1"/>
    <brk id="5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2018-03-11T18:18:41Z</dcterms:modified>
</cp:coreProperties>
</file>